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6BF47483-1683-482E-8D72-5F2021D0B6AA}" xr6:coauthVersionLast="47" xr6:coauthVersionMax="47" xr10:uidLastSave="{00000000-0000-0000-0000-000000000000}"/>
  <bookViews>
    <workbookView xWindow="-120" yWindow="-120" windowWidth="29040" windowHeight="15720" xr2:uid="{37CB6754-DC2E-4100-B17A-5666B1C45996}"/>
  </bookViews>
  <sheets>
    <sheet name="超過保管料試算書" sheetId="2" r:id="rId1"/>
  </sheets>
  <definedNames>
    <definedName name="_xlnm.Print_Area" localSheetId="0">超過保管料試算書!$B$1:$M$36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2" l="1"/>
  <c r="K7" i="2" s="1" a="1"/>
  <c r="K7" i="2" s="1"/>
  <c r="H33" i="2"/>
  <c r="H31" i="2"/>
  <c r="H29" i="2"/>
  <c r="H27" i="2"/>
  <c r="H26" i="2"/>
  <c r="K11" i="2"/>
  <c r="K10" i="2"/>
  <c r="E36" i="2"/>
  <c r="G36" i="2" s="1"/>
  <c r="K12" i="2" l="1"/>
  <c r="D18" i="2" s="1"/>
  <c r="D24" i="2"/>
  <c r="G24" i="2" l="1"/>
  <c r="H24" i="2" s="1"/>
  <c r="F36" i="2" s="1"/>
  <c r="H3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<sst xmlns="http://schemas.openxmlformats.org/spreadsheetml/2006/main" count="33" uniqueCount="30">
  <si>
    <t xml:space="preserve"> 〒455-0032 名古屋市港区入船1-2-10</t>
  </si>
  <si>
    <t xml:space="preserve"> 東陽倉庫株式会社　</t>
  </si>
  <si>
    <t>　　　国際部国際輸送課</t>
    <phoneticPr fontId="1"/>
  </si>
  <si>
    <t>単価：</t>
    <rPh sb="0" eb="2">
      <t>タンカ</t>
    </rPh>
    <phoneticPr fontId="1"/>
  </si>
  <si>
    <t>請求単価：</t>
    <rPh sb="0" eb="2">
      <t>セイキュウ</t>
    </rPh>
    <rPh sb="2" eb="4">
      <t>タンカ</t>
    </rPh>
    <phoneticPr fontId="1"/>
  </si>
  <si>
    <t>　　　　　　請　求　内　容</t>
  </si>
  <si>
    <t>数量</t>
  </si>
  <si>
    <t>単位</t>
  </si>
  <si>
    <t>単価</t>
  </si>
  <si>
    <t>金額</t>
  </si>
  <si>
    <t>*</t>
    <phoneticPr fontId="2"/>
  </si>
  <si>
    <t>超過保管料</t>
    <rPh sb="0" eb="2">
      <t>チョウカ</t>
    </rPh>
    <rPh sb="2" eb="5">
      <t>ホカンリョウ</t>
    </rPh>
    <phoneticPr fontId="1"/>
  </si>
  <si>
    <t>SHEET</t>
    <phoneticPr fontId="1"/>
  </si>
  <si>
    <t>　</t>
  </si>
  <si>
    <t>課税分</t>
  </si>
  <si>
    <t>免税分（＊）</t>
  </si>
  <si>
    <t>消費税等相当額</t>
  </si>
  <si>
    <t>請求金額</t>
  </si>
  <si>
    <t>(052)652-2117</t>
    <phoneticPr fontId="1"/>
  </si>
  <si>
    <t>フリータイム</t>
    <phoneticPr fontId="1"/>
  </si>
  <si>
    <t>搬出予定日</t>
    <rPh sb="0" eb="5">
      <t>ハンシュツヨテイビ</t>
    </rPh>
    <phoneticPr fontId="1"/>
  </si>
  <si>
    <t>超過日数</t>
    <rPh sb="0" eb="4">
      <t>チョウカニッスウ</t>
    </rPh>
    <phoneticPr fontId="1"/>
  </si>
  <si>
    <t>重量</t>
    <rPh sb="0" eb="2">
      <t>ジュウリョウ</t>
    </rPh>
    <phoneticPr fontId="1"/>
  </si>
  <si>
    <t>M3</t>
    <phoneticPr fontId="1"/>
  </si>
  <si>
    <t>請求トン数</t>
    <rPh sb="0" eb="2">
      <t>セイキュウ</t>
    </rPh>
    <rPh sb="4" eb="5">
      <t>スウ</t>
    </rPh>
    <phoneticPr fontId="1"/>
  </si>
  <si>
    <t xml:space="preserve"> ※ミニマム：1</t>
    <phoneticPr fontId="1"/>
  </si>
  <si>
    <t>超過保管料試算表</t>
    <rPh sb="0" eb="2">
      <t>チョウカ</t>
    </rPh>
    <rPh sb="2" eb="5">
      <t>ホカンリョウ</t>
    </rPh>
    <rPh sb="5" eb="7">
      <t>シサン</t>
    </rPh>
    <rPh sb="7" eb="8">
      <t>ヒョウ</t>
    </rPh>
    <phoneticPr fontId="2"/>
  </si>
  <si>
    <t>※請求書ではございません</t>
    <phoneticPr fontId="1"/>
  </si>
  <si>
    <t>※あくまで試算表となり請求書発行を以って確定金額とさせていただきますのでご了承ください。</t>
    <phoneticPr fontId="1"/>
  </si>
  <si>
    <t>以下表内の赤字項目をご入力いただくと保管料が算出されます。</t>
    <rPh sb="0" eb="2">
      <t>イカ</t>
    </rPh>
    <rPh sb="2" eb="4">
      <t>ヒョウナイ</t>
    </rPh>
    <rPh sb="5" eb="7">
      <t>アカジ</t>
    </rPh>
    <rPh sb="7" eb="9">
      <t>コウモク</t>
    </rPh>
    <rPh sb="11" eb="13">
      <t>ニュウリョク</t>
    </rPh>
    <rPh sb="18" eb="21">
      <t>ホカンリョウ</t>
    </rPh>
    <rPh sb="22" eb="24">
      <t>サンシュツ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</si>
</sst>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7" formatCode="&quot;¥&quot;#,##0.00;&quot;¥&quot;\-#,##0.00"/>
    <numFmt numFmtId="176" formatCode="#,##0_ "/>
    <numFmt numFmtId="177" formatCode="#,##0.000_ "/>
    <numFmt numFmtId="178" formatCode="#,##0.00_ "/>
    <numFmt numFmtId="179" formatCode="&quot;¥&quot;#,##0_);[Red]\(&quot;¥&quot;#,##0\)"/>
    <numFmt numFmtId="180" formatCode="&quot;(&quot;##&quot;D&quot;&quot;A&quot;&quot;Y&quot;&quot;S&quot;\ &quot;O&quot;&quot;V&quot;&quot;E&quot;&quot;R&quot;&quot;)&quot;"/>
    <numFmt numFmtId="181" formatCode="&quot;¥&quot;#,##0"/>
    <numFmt numFmtId="182" formatCode="0.000_ "/>
  </numFmts>
  <fonts count="14" x14ac:knownFonts="1">
    <font>
      <sz val="11"/>
      <name val="ＭＳ Ｐゴシック"/>
      <family val="3"/>
      <charset val="128"/>
    </font>
    <font>
      <sz val="6"/>
      <name val="ＭＳ Ｐゴシック"/>
      <family val="3"/>
      <charset val="128"/>
    </font>
    <font>
      <sz val="10"/>
      <name val="ＭＳ Ｐ明朝"/>
      <family val="1"/>
      <charset val="128"/>
    </font>
    <font>
      <b/>
      <sz val="11"/>
      <name val="游ゴシック"/>
      <family val="3"/>
      <charset val="128"/>
      <scheme val="minor"/>
    </font>
    <font>
      <sz val="14"/>
      <name val="游ゴシック"/>
      <family val="3"/>
      <charset val="128"/>
      <scheme val="minor"/>
    </font>
    <font>
      <sz val="11"/>
      <name val="游ゴシック"/>
      <family val="3"/>
      <charset val="128"/>
      <scheme val="minor"/>
    </font>
    <font>
      <b/>
      <u/>
      <sz val="14"/>
      <name val="游ゴシック"/>
      <family val="3"/>
      <charset val="128"/>
      <scheme val="minor"/>
    </font>
    <font>
      <sz val="10"/>
      <name val="游ゴシック"/>
      <family val="3"/>
      <charset val="128"/>
      <scheme val="minor"/>
    </font>
    <font>
      <b/>
      <sz val="12"/>
      <name val="游ゴシック"/>
      <family val="3"/>
      <charset val="128"/>
      <scheme val="minor"/>
    </font>
    <font>
      <b/>
      <sz val="14"/>
      <name val="游ゴシック"/>
      <family val="3"/>
      <charset val="128"/>
      <scheme val="minor"/>
    </font>
    <font>
      <b/>
      <sz val="11"/>
      <color rgb="FFFF0000"/>
      <name val="游ゴシック"/>
      <family val="3"/>
      <charset val="128"/>
      <scheme val="minor"/>
    </font>
    <font>
      <sz val="14"/>
      <color rgb="FFFF0000"/>
      <name val="游ゴシック"/>
      <family val="3"/>
      <charset val="128"/>
      <scheme val="minor"/>
    </font>
    <font>
      <b/>
      <sz val="11"/>
      <color theme="1"/>
      <name val="游ゴシック"/>
      <family val="3"/>
      <charset val="128"/>
      <scheme val="minor"/>
    </font>
    <font>
      <b/>
      <sz val="12"/>
      <color rgb="FFFF0000"/>
      <name val="游ゴシック"/>
      <family val="3"/>
      <charset val="128"/>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4">
    <border>
      <left/>
      <right/>
      <top/>
      <bottom/>
      <diagonal/>
    </border>
    <border>
      <left/>
      <right/>
      <top/>
      <bottom style="medium">
        <color indexed="64"/>
      </bottom>
      <diagonal/>
    </border>
    <border>
      <left style="thin">
        <color indexed="64"/>
      </left>
      <right/>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5">
    <xf numFmtId="0" fontId="0" fillId="0" borderId="0" xfId="0"/>
    <xf numFmtId="0" fontId="3" fillId="0" borderId="13" xfId="0" applyFont="1" applyBorder="1"/>
    <xf numFmtId="0" fontId="4" fillId="0" borderId="0" xfId="0" applyFont="1"/>
    <xf numFmtId="0" fontId="4" fillId="0" borderId="0" xfId="0" applyFont="1" applyAlignment="1">
      <alignment vertical="center"/>
    </xf>
    <xf numFmtId="0" fontId="5" fillId="0" borderId="0" xfId="0" applyFont="1"/>
    <xf numFmtId="0" fontId="5" fillId="0" borderId="0" xfId="0" quotePrefix="1" applyFont="1" applyAlignment="1">
      <alignment horizontal="left"/>
    </xf>
    <xf numFmtId="0" fontId="5" fillId="0" borderId="0" xfId="0" applyFont="1" applyAlignment="1">
      <alignment horizontal="right"/>
    </xf>
    <xf numFmtId="0" fontId="5" fillId="0" borderId="0" xfId="0" applyFont="1" applyAlignment="1">
      <alignment horizontal="center"/>
    </xf>
    <xf numFmtId="0" fontId="7" fillId="0" borderId="0" xfId="0" applyFont="1" applyAlignment="1">
      <alignment horizontal="right"/>
    </xf>
    <xf numFmtId="31" fontId="5" fillId="0" borderId="0" xfId="0" applyNumberFormat="1" applyFont="1"/>
    <xf numFmtId="0" fontId="8" fillId="0" borderId="0" xfId="0" applyFont="1"/>
    <xf numFmtId="0" fontId="8" fillId="0" borderId="0" xfId="0" applyFont="1" applyAlignment="1">
      <alignment horizontal="center" shrinkToFit="1"/>
    </xf>
    <xf numFmtId="0" fontId="7" fillId="0" borderId="0" xfId="0" applyFont="1"/>
    <xf numFmtId="0" fontId="5" fillId="0" borderId="1" xfId="0" applyFont="1" applyBorder="1"/>
    <xf numFmtId="0" fontId="5" fillId="0" borderId="2" xfId="0" applyFont="1" applyBorder="1"/>
    <xf numFmtId="0" fontId="5" fillId="0" borderId="4" xfId="0" applyFont="1" applyBorder="1"/>
    <xf numFmtId="0" fontId="5" fillId="0" borderId="5" xfId="0" applyFont="1" applyBorder="1"/>
    <xf numFmtId="0" fontId="5" fillId="2" borderId="6" xfId="0" applyFont="1" applyFill="1" applyBorder="1"/>
    <xf numFmtId="0" fontId="8" fillId="2" borderId="7" xfId="0" applyFont="1" applyFill="1" applyBorder="1"/>
    <xf numFmtId="0" fontId="5" fillId="2" borderId="7" xfId="0" applyFont="1" applyFill="1" applyBorder="1"/>
    <xf numFmtId="0" fontId="8" fillId="2" borderId="8" xfId="0" applyFont="1" applyFill="1" applyBorder="1" applyAlignment="1">
      <alignment horizontal="center"/>
    </xf>
    <xf numFmtId="0" fontId="8" fillId="2" borderId="9" xfId="0" applyFont="1" applyFill="1" applyBorder="1" applyAlignment="1">
      <alignment horizontal="center"/>
    </xf>
    <xf numFmtId="0" fontId="5" fillId="0" borderId="3" xfId="0" applyFont="1" applyBorder="1"/>
    <xf numFmtId="3" fontId="5" fillId="0" borderId="2" xfId="0" applyNumberFormat="1" applyFont="1" applyBorder="1"/>
    <xf numFmtId="179" fontId="5" fillId="0" borderId="2" xfId="0" applyNumberFormat="1" applyFont="1" applyBorder="1"/>
    <xf numFmtId="179" fontId="5" fillId="0" borderId="10" xfId="0" applyNumberFormat="1" applyFont="1" applyBorder="1"/>
    <xf numFmtId="0" fontId="5" fillId="2" borderId="3" xfId="0" applyFont="1" applyFill="1" applyBorder="1"/>
    <xf numFmtId="0" fontId="5" fillId="2" borderId="0" xfId="0" applyFont="1" applyFill="1"/>
    <xf numFmtId="0" fontId="5" fillId="2" borderId="2" xfId="0" applyFont="1" applyFill="1" applyBorder="1"/>
    <xf numFmtId="179" fontId="5" fillId="2" borderId="2" xfId="0" applyNumberFormat="1" applyFont="1" applyFill="1" applyBorder="1"/>
    <xf numFmtId="179" fontId="5" fillId="2" borderId="10" xfId="0" applyNumberFormat="1" applyFont="1" applyFill="1" applyBorder="1"/>
    <xf numFmtId="0" fontId="5" fillId="0" borderId="3" xfId="0" applyFont="1" applyBorder="1" applyAlignment="1">
      <alignment horizontal="center"/>
    </xf>
    <xf numFmtId="180" fontId="5" fillId="0" borderId="0" xfId="0" applyNumberFormat="1" applyFont="1" applyAlignment="1">
      <alignment horizontal="left"/>
    </xf>
    <xf numFmtId="49" fontId="5" fillId="2" borderId="3" xfId="0" applyNumberFormat="1" applyFont="1" applyFill="1" applyBorder="1"/>
    <xf numFmtId="179" fontId="5" fillId="0" borderId="2" xfId="0" applyNumberFormat="1" applyFont="1" applyBorder="1" applyAlignment="1">
      <alignment horizontal="right"/>
    </xf>
    <xf numFmtId="0" fontId="5" fillId="2" borderId="3" xfId="0" quotePrefix="1" applyFont="1" applyFill="1" applyBorder="1"/>
    <xf numFmtId="176" fontId="5" fillId="2" borderId="0" xfId="0" applyNumberFormat="1" applyFont="1" applyFill="1" applyAlignment="1">
      <alignment horizontal="left"/>
    </xf>
    <xf numFmtId="177" fontId="5" fillId="2" borderId="2" xfId="0" applyNumberFormat="1" applyFont="1" applyFill="1" applyBorder="1" applyAlignment="1">
      <alignment horizontal="left"/>
    </xf>
    <xf numFmtId="0" fontId="5" fillId="2" borderId="2" xfId="0" applyFont="1" applyFill="1" applyBorder="1" applyAlignment="1">
      <alignment horizontal="left"/>
    </xf>
    <xf numFmtId="0" fontId="5" fillId="0" borderId="3" xfId="0" quotePrefix="1" applyFont="1" applyBorder="1"/>
    <xf numFmtId="176" fontId="5" fillId="0" borderId="0" xfId="0" applyNumberFormat="1" applyFont="1" applyAlignment="1">
      <alignment horizontal="left"/>
    </xf>
    <xf numFmtId="177" fontId="5" fillId="0" borderId="2" xfId="0" quotePrefix="1" applyNumberFormat="1" applyFont="1" applyBorder="1" applyAlignment="1">
      <alignment horizontal="left"/>
    </xf>
    <xf numFmtId="7" fontId="5" fillId="0" borderId="2" xfId="0" quotePrefix="1" applyNumberFormat="1" applyFont="1" applyBorder="1" applyAlignment="1">
      <alignment horizontal="right"/>
    </xf>
    <xf numFmtId="179" fontId="5" fillId="0" borderId="2" xfId="0" quotePrefix="1" applyNumberFormat="1" applyFont="1" applyBorder="1" applyAlignment="1">
      <alignment horizontal="left"/>
    </xf>
    <xf numFmtId="0" fontId="5" fillId="2" borderId="2" xfId="0" applyFont="1" applyFill="1" applyBorder="1" applyAlignment="1">
      <alignment horizontal="right"/>
    </xf>
    <xf numFmtId="179" fontId="5" fillId="0" borderId="5" xfId="0" applyNumberFormat="1" applyFont="1" applyBorder="1"/>
    <xf numFmtId="179" fontId="5" fillId="0" borderId="11" xfId="0" applyNumberFormat="1" applyFont="1" applyBorder="1"/>
    <xf numFmtId="0" fontId="8" fillId="3" borderId="0" xfId="0" applyFont="1" applyFill="1" applyAlignment="1">
      <alignment horizontal="center"/>
    </xf>
    <xf numFmtId="181" fontId="5" fillId="0" borderId="0" xfId="0" applyNumberFormat="1" applyFont="1"/>
    <xf numFmtId="0" fontId="7" fillId="0" borderId="6" xfId="0" applyFont="1" applyBorder="1" applyAlignment="1">
      <alignment horizontal="center"/>
    </xf>
    <xf numFmtId="0" fontId="7" fillId="0" borderId="8" xfId="0" applyFont="1" applyBorder="1" applyAlignment="1">
      <alignment horizontal="center"/>
    </xf>
    <xf numFmtId="0" fontId="7" fillId="0" borderId="9" xfId="0" applyFont="1" applyBorder="1" applyAlignment="1">
      <alignment horizontal="center"/>
    </xf>
    <xf numFmtId="179" fontId="5" fillId="0" borderId="4" xfId="0" applyNumberFormat="1" applyFont="1" applyBorder="1"/>
    <xf numFmtId="179" fontId="5" fillId="0" borderId="12" xfId="0" applyNumberFormat="1" applyFont="1" applyBorder="1"/>
    <xf numFmtId="5" fontId="5" fillId="0" borderId="12" xfId="0" applyNumberFormat="1" applyFont="1" applyBorder="1"/>
    <xf numFmtId="3" fontId="5" fillId="0" borderId="0" xfId="0" applyNumberFormat="1" applyFont="1"/>
    <xf numFmtId="179" fontId="5" fillId="0" borderId="0" xfId="0" applyNumberFormat="1" applyFont="1"/>
    <xf numFmtId="0" fontId="11" fillId="0" borderId="0" xfId="0" applyFont="1" applyAlignment="1">
      <alignment horizontal="center"/>
    </xf>
    <xf numFmtId="0" fontId="12" fillId="0" borderId="13" xfId="0" applyFont="1" applyBorder="1"/>
    <xf numFmtId="56" fontId="5" fillId="0" borderId="13" xfId="0" applyNumberFormat="1" applyFont="1" applyBorder="1" applyProtection="1">
      <protection locked="0"/>
    </xf>
    <xf numFmtId="178" fontId="5" fillId="0" borderId="13" xfId="0" applyNumberFormat="1" applyFont="1" applyBorder="1" applyProtection="1">
      <protection locked="0"/>
    </xf>
    <xf numFmtId="182" fontId="5" fillId="0" borderId="13" xfId="0" applyNumberFormat="1" applyFont="1" applyBorder="1" applyProtection="1">
      <protection locked="0"/>
    </xf>
    <xf numFmtId="0" fontId="5" fillId="0" borderId="13" xfId="0" applyFont="1" applyBorder="1" applyProtection="1">
      <protection hidden="1"/>
    </xf>
    <xf numFmtId="182" fontId="5" fillId="0" borderId="13" xfId="0" applyNumberFormat="1" applyFont="1" applyBorder="1" applyProtection="1">
      <protection hidden="1"/>
    </xf>
    <xf numFmtId="0" fontId="10" fillId="0" borderId="13" xfId="0" applyFont="1" applyBorder="1"/>
    <xf numFmtId="0" fontId="9" fillId="0" borderId="0" xfId="0" applyFont="1"/>
    <xf numFmtId="0" fontId="13" fillId="0" borderId="0" xfId="0" applyFont="1"/>
    <xf numFmtId="0" fontId="4" fillId="0" borderId="0" xfId="0" applyFont="1" applyAlignment="1">
      <alignment horizontal="right"/>
    </xf>
    <xf numFmtId="0" fontId="11" fillId="0" borderId="0" xfId="0" applyFont="1" applyAlignment="1">
      <alignment horizontal="center"/>
    </xf>
    <xf numFmtId="0" fontId="6" fillId="0" borderId="0" xfId="0" applyFont="1" applyAlignment="1">
      <alignment horizontal="center"/>
    </xf>
    <xf numFmtId="0" fontId="5" fillId="0" borderId="0" xfId="0" applyFont="1" applyAlignment="1">
      <alignment horizontal="center"/>
    </xf>
    <xf numFmtId="0" fontId="8" fillId="0" borderId="0" xfId="0" applyFont="1" applyAlignment="1">
      <alignment horizontal="center" shrinkToFit="1"/>
    </xf>
    <xf numFmtId="0" fontId="9" fillId="0" borderId="0" xfId="0" applyFont="1" applyAlignment="1">
      <alignment horizontal="right"/>
    </xf>
    <xf numFmtId="177" fontId="5" fillId="0" borderId="0" xfId="0" applyNumberFormat="1" applyFont="1"/>
    <xf numFmtId="182" fontId="5" fillId="0" borderId="0" xfId="0" applyNumberFormat="1" applyFo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25399</xdr:colOff>
      <xdr:row>0</xdr:row>
      <xdr:rowOff>5506</xdr:rowOff>
    </xdr:from>
    <xdr:to>
      <xdr:col>24</xdr:col>
      <xdr:colOff>225882</xdr:colOff>
      <xdr:row>15</xdr:row>
      <xdr:rowOff>187325</xdr:rowOff>
    </xdr:to>
    <xdr:pic>
      <xdr:nvPicPr>
        <xdr:cNvPr id="2" name="図 1">
          <a:extLst>
            <a:ext uri="{FF2B5EF4-FFF2-40B4-BE49-F238E27FC236}">
              <a16:creationId xmlns:a16="http://schemas.microsoft.com/office/drawing/2014/main" id="{C5A5C204-1A60-082D-71F7-8BAEB6145E68}"/>
            </a:ext>
          </a:extLst>
        </xdr:cNvPr>
        <xdr:cNvPicPr>
          <a:picLocks noChangeAspect="1"/>
        </xdr:cNvPicPr>
      </xdr:nvPicPr>
      <xdr:blipFill>
        <a:blip xmlns:r="http://schemas.openxmlformats.org/officeDocument/2006/relationships" r:embed="rId1"/>
        <a:stretch>
          <a:fillRect/>
        </a:stretch>
      </xdr:blipFill>
      <xdr:spPr>
        <a:xfrm>
          <a:off x="8959849" y="5506"/>
          <a:ext cx="7058483" cy="45156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001E3-7465-4ECE-B754-612CF77DD1AE}">
  <sheetPr>
    <pageSetUpPr fitToPage="1"/>
  </sheetPr>
  <dimension ref="B3:M40"/>
  <sheetViews>
    <sheetView showZeros="0" tabSelected="1" zoomScaleNormal="100" workbookViewId="0">
      <selection activeCell="H12" sqref="H12"/>
    </sheetView>
  </sheetViews>
  <sheetFormatPr defaultRowHeight="18.75" x14ac:dyDescent="0.4"/>
  <cols>
    <col min="1" max="1" width="2.875" style="4" customWidth="1"/>
    <col min="2" max="2" width="2.5" style="4" customWidth="1"/>
    <col min="3" max="3" width="16.875" style="4" customWidth="1"/>
    <col min="4" max="4" width="18.625" style="4" customWidth="1"/>
    <col min="5" max="6" width="12.375" style="4" customWidth="1"/>
    <col min="7" max="7" width="13.625" style="4" customWidth="1"/>
    <col min="8" max="8" width="20" style="4" customWidth="1"/>
    <col min="9" max="9" width="9" style="4" customWidth="1"/>
    <col min="10" max="13" width="9" style="4" hidden="1" customWidth="1"/>
    <col min="14" max="14" width="9" style="4" customWidth="1"/>
    <col min="15" max="16384" width="9" style="4"/>
  </cols>
  <sheetData>
    <row r="3" spans="2:13" ht="22.5" customHeight="1" x14ac:dyDescent="0.5">
      <c r="C3" s="5"/>
      <c r="D3" s="6"/>
      <c r="E3" s="69" t="s">
        <v>26</v>
      </c>
      <c r="F3" s="70"/>
      <c r="G3" s="8"/>
      <c r="H3" s="9"/>
    </row>
    <row r="4" spans="2:13" ht="24.95" customHeight="1" x14ac:dyDescent="0.5">
      <c r="B4" s="10"/>
      <c r="C4" s="71"/>
      <c r="D4" s="71"/>
      <c r="E4" s="2"/>
      <c r="F4" s="67" t="s">
        <v>0</v>
      </c>
      <c r="G4" s="67"/>
      <c r="H4" s="67"/>
      <c r="K4" s="4">
        <v>1</v>
      </c>
      <c r="L4" s="4">
        <v>2</v>
      </c>
      <c r="M4" s="4">
        <v>3</v>
      </c>
    </row>
    <row r="5" spans="2:13" ht="24.95" customHeight="1" x14ac:dyDescent="0.5">
      <c r="B5" s="10"/>
      <c r="C5" s="11"/>
      <c r="D5" s="11"/>
      <c r="E5" s="2"/>
      <c r="F5" s="72" t="s">
        <v>1</v>
      </c>
      <c r="G5" s="72"/>
      <c r="H5" s="72"/>
      <c r="J5" s="4" t="s">
        <v>3</v>
      </c>
      <c r="K5" s="7">
        <v>209</v>
      </c>
      <c r="L5" s="7">
        <v>135</v>
      </c>
      <c r="M5" s="7">
        <v>111</v>
      </c>
    </row>
    <row r="6" spans="2:13" ht="24.95" customHeight="1" x14ac:dyDescent="0.5">
      <c r="B6" s="12"/>
      <c r="F6" s="72" t="s">
        <v>2</v>
      </c>
      <c r="G6" s="72"/>
      <c r="H6" s="72"/>
    </row>
    <row r="7" spans="2:13" ht="24.95" customHeight="1" x14ac:dyDescent="0.5">
      <c r="B7" s="12"/>
      <c r="F7" s="67" t="s">
        <v>18</v>
      </c>
      <c r="G7" s="67"/>
      <c r="H7" s="67"/>
      <c r="J7" s="4" t="s">
        <v>4</v>
      </c>
      <c r="K7" s="4" cm="1">
        <f t="array" ref="K7">_xlfn.IFS(D17&lt;=K4,K5,D17&lt;=L4,L5,D17&gt;=M4,M5)</f>
        <v>209</v>
      </c>
    </row>
    <row r="8" spans="2:13" ht="24.95" customHeight="1" x14ac:dyDescent="0.5">
      <c r="B8" s="12"/>
      <c r="C8" s="66" t="s">
        <v>27</v>
      </c>
      <c r="F8" s="68"/>
      <c r="G8" s="68"/>
      <c r="H8" s="68"/>
    </row>
    <row r="9" spans="2:13" ht="24.95" customHeight="1" x14ac:dyDescent="0.5">
      <c r="B9" s="12"/>
      <c r="C9" s="66" t="s">
        <v>28</v>
      </c>
      <c r="F9" s="57"/>
      <c r="G9" s="57"/>
      <c r="H9" s="57"/>
    </row>
    <row r="10" spans="2:13" ht="24.95" customHeight="1" x14ac:dyDescent="0.5">
      <c r="B10" s="12"/>
      <c r="F10" s="57"/>
      <c r="G10" s="57"/>
      <c r="H10" s="57"/>
      <c r="J10" s="4" t="s">
        <v>22</v>
      </c>
      <c r="K10" s="73">
        <f>ROUNDUP(D15/1000,4)</f>
        <v>0</v>
      </c>
    </row>
    <row r="11" spans="2:13" ht="24.95" customHeight="1" x14ac:dyDescent="0.5">
      <c r="B11" s="12"/>
      <c r="C11" s="65" t="s">
        <v>29</v>
      </c>
      <c r="F11" s="57"/>
      <c r="G11" s="57"/>
      <c r="H11" s="57"/>
      <c r="J11" s="4" t="s">
        <v>23</v>
      </c>
      <c r="K11" s="74">
        <f>ROUNDUP(D16/1.133,4)</f>
        <v>0</v>
      </c>
    </row>
    <row r="12" spans="2:13" ht="24.95" customHeight="1" x14ac:dyDescent="0.4">
      <c r="B12" s="12"/>
      <c r="J12" s="4" t="s">
        <v>24</v>
      </c>
      <c r="K12" s="74">
        <f>MAX(K10,K11,1)</f>
        <v>1</v>
      </c>
    </row>
    <row r="13" spans="2:13" ht="20.100000000000001" customHeight="1" x14ac:dyDescent="0.4">
      <c r="B13" s="12"/>
      <c r="C13" s="64" t="s">
        <v>19</v>
      </c>
      <c r="D13" s="59"/>
      <c r="H13" s="6"/>
    </row>
    <row r="14" spans="2:13" ht="20.100000000000001" customHeight="1" x14ac:dyDescent="0.4">
      <c r="B14" s="12"/>
      <c r="C14" s="64" t="s">
        <v>20</v>
      </c>
      <c r="D14" s="59"/>
      <c r="H14" s="6"/>
    </row>
    <row r="15" spans="2:13" ht="20.100000000000001" customHeight="1" x14ac:dyDescent="0.4">
      <c r="B15" s="12"/>
      <c r="C15" s="64" t="s">
        <v>22</v>
      </c>
      <c r="D15" s="60"/>
      <c r="H15" s="6"/>
    </row>
    <row r="16" spans="2:13" ht="20.100000000000001" customHeight="1" x14ac:dyDescent="0.5">
      <c r="C16" s="64" t="s">
        <v>23</v>
      </c>
      <c r="D16" s="61"/>
      <c r="E16" s="2"/>
    </row>
    <row r="17" spans="2:8" ht="20.100000000000001" customHeight="1" x14ac:dyDescent="0.4">
      <c r="B17" s="12"/>
      <c r="C17" s="58" t="s">
        <v>21</v>
      </c>
      <c r="D17" s="62">
        <f>超過保管料試算書!D14-超過保管料試算書!D13</f>
        <v>0</v>
      </c>
      <c r="H17" s="6"/>
    </row>
    <row r="18" spans="2:8" ht="20.100000000000001" customHeight="1" x14ac:dyDescent="0.4">
      <c r="C18" s="1" t="s">
        <v>24</v>
      </c>
      <c r="D18" s="63">
        <f>K12</f>
        <v>1</v>
      </c>
      <c r="E18" s="3" t="s">
        <v>25</v>
      </c>
    </row>
    <row r="20" spans="2:8" ht="19.5" thickBot="1" x14ac:dyDescent="0.45"/>
    <row r="21" spans="2:8" ht="20.25" customHeight="1" x14ac:dyDescent="0.4">
      <c r="B21" s="17"/>
      <c r="C21" s="18" t="s">
        <v>5</v>
      </c>
      <c r="D21" s="19"/>
      <c r="E21" s="20" t="s">
        <v>6</v>
      </c>
      <c r="F21" s="20" t="s">
        <v>7</v>
      </c>
      <c r="G21" s="20" t="s">
        <v>8</v>
      </c>
      <c r="H21" s="21" t="s">
        <v>9</v>
      </c>
    </row>
    <row r="22" spans="2:8" x14ac:dyDescent="0.4">
      <c r="B22" s="22"/>
      <c r="E22" s="23"/>
      <c r="F22" s="14"/>
      <c r="G22" s="24"/>
      <c r="H22" s="25"/>
    </row>
    <row r="23" spans="2:8" x14ac:dyDescent="0.4">
      <c r="B23" s="26"/>
      <c r="C23" s="27"/>
      <c r="D23" s="27"/>
      <c r="E23" s="28"/>
      <c r="F23" s="28"/>
      <c r="G23" s="29"/>
      <c r="H23" s="30"/>
    </row>
    <row r="24" spans="2:8" x14ac:dyDescent="0.4">
      <c r="B24" s="31" t="s">
        <v>10</v>
      </c>
      <c r="C24" s="4" t="s">
        <v>11</v>
      </c>
      <c r="D24" s="32">
        <f>D17</f>
        <v>0</v>
      </c>
      <c r="E24" s="23">
        <v>1</v>
      </c>
      <c r="F24" s="14" t="s">
        <v>12</v>
      </c>
      <c r="G24" s="24">
        <f>ROUNDUP(D18*D24*K7,0)</f>
        <v>0</v>
      </c>
      <c r="H24" s="25">
        <f>E24*G24</f>
        <v>0</v>
      </c>
    </row>
    <row r="25" spans="2:8" x14ac:dyDescent="0.4">
      <c r="B25" s="33"/>
      <c r="C25" s="27"/>
      <c r="D25" s="27"/>
      <c r="E25" s="28"/>
      <c r="F25" s="28"/>
      <c r="G25" s="29"/>
      <c r="H25" s="30"/>
    </row>
    <row r="26" spans="2:8" x14ac:dyDescent="0.4">
      <c r="B26" s="31"/>
      <c r="E26" s="23"/>
      <c r="F26" s="14"/>
      <c r="G26" s="24"/>
      <c r="H26" s="25">
        <f>E26*G26</f>
        <v>0</v>
      </c>
    </row>
    <row r="27" spans="2:8" x14ac:dyDescent="0.4">
      <c r="B27" s="22"/>
      <c r="E27" s="14"/>
      <c r="F27" s="14"/>
      <c r="G27" s="34"/>
      <c r="H27" s="25">
        <f>ROUND(E27*G27,0)</f>
        <v>0</v>
      </c>
    </row>
    <row r="28" spans="2:8" x14ac:dyDescent="0.4">
      <c r="B28" s="35"/>
      <c r="C28" s="27"/>
      <c r="D28" s="36"/>
      <c r="E28" s="37"/>
      <c r="F28" s="38"/>
      <c r="G28" s="29"/>
      <c r="H28" s="30"/>
    </row>
    <row r="29" spans="2:8" x14ac:dyDescent="0.4">
      <c r="B29" s="39"/>
      <c r="D29" s="40"/>
      <c r="E29" s="41"/>
      <c r="F29" s="42"/>
      <c r="G29" s="43"/>
      <c r="H29" s="25">
        <f>ROUND(E29*G29,0)</f>
        <v>0</v>
      </c>
    </row>
    <row r="30" spans="2:8" x14ac:dyDescent="0.4">
      <c r="B30" s="35"/>
      <c r="C30" s="27"/>
      <c r="D30" s="36"/>
      <c r="E30" s="37"/>
      <c r="F30" s="44"/>
      <c r="G30" s="29"/>
      <c r="H30" s="30"/>
    </row>
    <row r="31" spans="2:8" x14ac:dyDescent="0.4">
      <c r="B31" s="22"/>
      <c r="E31" s="14"/>
      <c r="F31" s="14"/>
      <c r="G31" s="24"/>
      <c r="H31" s="25">
        <f>ROUND(E31*G31,0)</f>
        <v>0</v>
      </c>
    </row>
    <row r="32" spans="2:8" x14ac:dyDescent="0.4">
      <c r="B32" s="26"/>
      <c r="C32" s="27"/>
      <c r="D32" s="27"/>
      <c r="E32" s="28"/>
      <c r="F32" s="28"/>
      <c r="G32" s="29" t="s">
        <v>13</v>
      </c>
      <c r="H32" s="30"/>
    </row>
    <row r="33" spans="2:8" ht="19.5" thickBot="1" x14ac:dyDescent="0.45">
      <c r="B33" s="15"/>
      <c r="C33" s="13"/>
      <c r="D33" s="13"/>
      <c r="E33" s="16"/>
      <c r="F33" s="16"/>
      <c r="G33" s="45"/>
      <c r="H33" s="46">
        <f>E33*G33</f>
        <v>0</v>
      </c>
    </row>
    <row r="34" spans="2:8" ht="9" customHeight="1" x14ac:dyDescent="0.4">
      <c r="G34" s="47"/>
      <c r="H34" s="48"/>
    </row>
    <row r="35" spans="2:8" ht="15.75" hidden="1" customHeight="1" x14ac:dyDescent="0.4">
      <c r="B35" s="12"/>
      <c r="C35" s="12"/>
      <c r="E35" s="49" t="s">
        <v>14</v>
      </c>
      <c r="F35" s="50" t="s">
        <v>15</v>
      </c>
      <c r="G35" s="50" t="s">
        <v>16</v>
      </c>
      <c r="H35" s="51" t="s">
        <v>17</v>
      </c>
    </row>
    <row r="36" spans="2:8" ht="18.75" hidden="1" customHeight="1" thickBot="1" x14ac:dyDescent="0.45">
      <c r="B36" s="12"/>
      <c r="C36" s="12"/>
      <c r="E36" s="52" t="e">
        <f>SUM(#REF!)</f>
        <v>#REF!</v>
      </c>
      <c r="F36" s="53" t="e">
        <f>SUM(H24:H26)+#REF!</f>
        <v>#REF!</v>
      </c>
      <c r="G36" s="54" t="e">
        <f>E36*0.05</f>
        <v>#REF!</v>
      </c>
      <c r="H36" s="46">
        <f>H24</f>
        <v>0</v>
      </c>
    </row>
    <row r="37" spans="2:8" x14ac:dyDescent="0.4">
      <c r="C37" s="12"/>
    </row>
    <row r="40" spans="2:8" x14ac:dyDescent="0.4">
      <c r="E40" s="55"/>
      <c r="G40" s="56"/>
      <c r="H40" s="56"/>
    </row>
  </sheetData>
  <sheetProtection algorithmName="SHA-512" hashValue="YmhaDIZ5bZ57YYutUmANGpzkyx/Icle/DzDpxAhXj7V7aVM7uOrmivNP2HW+4MMtO5+krHm22CO4hfMCTqOzrQ==" saltValue="G75KZLTMBO6ln8sB8f1jsA==" spinCount="100000" sheet="1" objects="1" scenarios="1"/>
  <mergeCells count="7">
    <mergeCell ref="F7:H7"/>
    <mergeCell ref="F8:H8"/>
    <mergeCell ref="E3:F3"/>
    <mergeCell ref="C4:D4"/>
    <mergeCell ref="F4:H4"/>
    <mergeCell ref="F5:H5"/>
    <mergeCell ref="F6:H6"/>
  </mergeCells>
  <phoneticPr fontId="1"/>
  <printOptions horizontalCentered="1" verticalCentered="1"/>
  <pageMargins left="0.39370078740157483" right="0" top="0" bottom="0"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超過保管料試算書</vt:lpstr>
      <vt:lpstr>超過保管料試算書!Print_Area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2025-12-08T08:37:11Z</dcterms:created>
  <dcterms:modified xsi:type="dcterms:W3CDTF">2025-12-26T01:35:05Z</dcterms:modified>
</cp:coreProperties>
</file>